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/>
  <mc:AlternateContent xmlns:mc="http://schemas.openxmlformats.org/markup-compatibility/2006">
    <mc:Choice Requires="x15">
      <x15ac:absPath xmlns:x15ac="http://schemas.microsoft.com/office/spreadsheetml/2010/11/ac" url="https://monumentacademy-my.sharepoint.com/personal/mbrocklehurst_monumentacademy_net/Documents/P-Drive/Human Resources/Payroll Review/FY22-23/"/>
    </mc:Choice>
  </mc:AlternateContent>
  <xr:revisionPtr revIDLastSave="21" documentId="8_{5196BB27-72A0-431B-A29E-93D791D99F55}" xr6:coauthVersionLast="47" xr6:coauthVersionMax="47" xr10:uidLastSave="{087AE0D7-D0AD-4412-8988-EC68DCD30F9F}"/>
  <bookViews>
    <workbookView xWindow="-108" yWindow="-108" windowWidth="23256" windowHeight="12576" xr2:uid="{00000000-000D-0000-FFFF-FFFF00000000}"/>
  </bookViews>
  <sheets>
    <sheet name="August2022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65" i="1" l="1"/>
  <c r="G47" i="1"/>
  <c r="G36" i="1"/>
  <c r="G37" i="1" s="1"/>
  <c r="I40" i="1" s="1"/>
  <c r="G25" i="1"/>
  <c r="G12" i="1"/>
  <c r="G11" i="1"/>
  <c r="G10" i="1"/>
  <c r="G14" i="1"/>
  <c r="G15" i="1" s="1"/>
  <c r="G13" i="1"/>
  <c r="G56" i="1"/>
  <c r="G55" i="1"/>
  <c r="G54" i="1"/>
  <c r="G46" i="1"/>
  <c r="G45" i="1"/>
  <c r="G44" i="1"/>
  <c r="G43" i="1"/>
  <c r="G35" i="1"/>
  <c r="G34" i="1"/>
  <c r="G33" i="1"/>
  <c r="G32" i="1"/>
  <c r="G24" i="1"/>
  <c r="G23" i="1"/>
  <c r="G22" i="1"/>
  <c r="G21" i="1"/>
  <c r="I26" i="1"/>
  <c r="G27" i="1" s="1"/>
  <c r="I28" i="1"/>
  <c r="B21" i="1"/>
  <c r="B22" i="1" s="1"/>
  <c r="B23" i="1" s="1"/>
  <c r="B24" i="1" s="1"/>
  <c r="B25" i="1" s="1"/>
  <c r="B32" i="1" s="1"/>
  <c r="B33" i="1" s="1"/>
  <c r="B34" i="1" s="1"/>
  <c r="B35" i="1" s="1"/>
  <c r="B36" i="1" s="1"/>
  <c r="B43" i="1" s="1"/>
  <c r="B44" i="1" s="1"/>
  <c r="B45" i="1" s="1"/>
  <c r="B46" i="1" s="1"/>
  <c r="B47" i="1" s="1"/>
  <c r="B54" i="1" s="1"/>
  <c r="B55" i="1" s="1"/>
  <c r="B56" i="1" s="1"/>
  <c r="I39" i="1"/>
  <c r="I17" i="1"/>
  <c r="I50" i="1"/>
  <c r="I61" i="1"/>
  <c r="I15" i="1"/>
  <c r="G16" i="1" s="1"/>
  <c r="I37" i="1"/>
  <c r="G38" i="1" s="1"/>
  <c r="G48" i="1"/>
  <c r="I51" i="1" s="1"/>
  <c r="I48" i="1"/>
  <c r="G49" i="1" s="1"/>
  <c r="G59" i="1"/>
  <c r="I59" i="1"/>
  <c r="G60" i="1" s="1"/>
  <c r="B86" i="1"/>
  <c r="H86" i="1" s="1"/>
  <c r="I38" i="1"/>
  <c r="I49" i="1"/>
  <c r="I60" i="1"/>
  <c r="I27" i="1"/>
  <c r="I16" i="1"/>
  <c r="B71" i="1" l="1"/>
  <c r="B72" i="1"/>
  <c r="G39" i="1"/>
  <c r="G26" i="1"/>
  <c r="I29" i="1" s="1"/>
  <c r="G28" i="1"/>
  <c r="I18" i="1"/>
  <c r="G17" i="1" s="1"/>
  <c r="I62" i="1"/>
  <c r="G61" i="1" s="1"/>
  <c r="G50" i="1"/>
  <c r="C64" i="1" l="1"/>
  <c r="B85" i="1" s="1"/>
  <c r="H85" i="1" s="1"/>
  <c r="H87" i="1" s="1"/>
  <c r="F90" i="1" s="1"/>
  <c r="F98" i="1" s="1"/>
</calcChain>
</file>

<file path=xl/sharedStrings.xml><?xml version="1.0" encoding="utf-8"?>
<sst xmlns="http://schemas.openxmlformats.org/spreadsheetml/2006/main" count="198" uniqueCount="63">
  <si>
    <t>Week 1</t>
  </si>
  <si>
    <t>Mon</t>
  </si>
  <si>
    <t>Tue</t>
  </si>
  <si>
    <t>Wed</t>
  </si>
  <si>
    <t>Thur</t>
  </si>
  <si>
    <t>Fri</t>
  </si>
  <si>
    <t>Date</t>
  </si>
  <si>
    <t>Day</t>
  </si>
  <si>
    <t>Week 2</t>
  </si>
  <si>
    <t>Week 3</t>
  </si>
  <si>
    <t>Name:</t>
  </si>
  <si>
    <t>Week 5</t>
  </si>
  <si>
    <t>Week 4</t>
  </si>
  <si>
    <t>Time In</t>
  </si>
  <si>
    <t>Time Out</t>
  </si>
  <si>
    <t>Hours</t>
  </si>
  <si>
    <t>Worked</t>
  </si>
  <si>
    <t>(Please Print)</t>
  </si>
  <si>
    <t>Leave</t>
  </si>
  <si>
    <t>Code</t>
  </si>
  <si>
    <t>Week Total</t>
  </si>
  <si>
    <t>Leave Codes:</t>
  </si>
  <si>
    <t>Regular</t>
  </si>
  <si>
    <t>Employee Signature:________________________________</t>
  </si>
  <si>
    <t>Position:</t>
  </si>
  <si>
    <t>MM/YY:</t>
  </si>
  <si>
    <t>Location:</t>
  </si>
  <si>
    <t>Payroll Office Use Only</t>
  </si>
  <si>
    <t>Acct #</t>
  </si>
  <si>
    <t xml:space="preserve"> </t>
  </si>
  <si>
    <t>Supervisor Signature:________________________________</t>
  </si>
  <si>
    <t xml:space="preserve">                 Lunch</t>
  </si>
  <si>
    <t>***All Comp/Overtime hours must be pre-approved by Supervisor</t>
  </si>
  <si>
    <t>Mth Total:</t>
  </si>
  <si>
    <t>Hours to</t>
  </si>
  <si>
    <t>be paid</t>
  </si>
  <si>
    <t>Comp Time</t>
  </si>
  <si>
    <t>Hours of</t>
  </si>
  <si>
    <t>S=Staff Leave</t>
  </si>
  <si>
    <t>H=Holiday/Not Sched</t>
  </si>
  <si>
    <t>Amount Paid:</t>
  </si>
  <si>
    <t>Total Paid:</t>
  </si>
  <si>
    <t>Earned</t>
  </si>
  <si>
    <t>Used</t>
  </si>
  <si>
    <t>Comp Earned</t>
  </si>
  <si>
    <t>Regular Hours Worked:</t>
  </si>
  <si>
    <t>Total Pay:</t>
  </si>
  <si>
    <t>Account %:</t>
  </si>
  <si>
    <t>Hourly Pay rate:</t>
  </si>
  <si>
    <t>Total Regular Pay:</t>
  </si>
  <si>
    <t xml:space="preserve">Leave </t>
  </si>
  <si>
    <t>Total Regular</t>
  </si>
  <si>
    <t>Comp Used</t>
  </si>
  <si>
    <t>Total Leave Used</t>
  </si>
  <si>
    <t>CE=Comp Earned</t>
  </si>
  <si>
    <t>CU=Comp Used</t>
  </si>
  <si>
    <t>SN=Snow Day-snow days are counted as days worked</t>
  </si>
  <si>
    <t>Reviewed by:</t>
  </si>
  <si>
    <t>Date:</t>
  </si>
  <si>
    <t>Number of Days Worked:</t>
  </si>
  <si>
    <t>Extra Hours</t>
  </si>
  <si>
    <t>Extra</t>
  </si>
  <si>
    <t>Total Extra Hours: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</si>
</sst>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_);\(0.00\)"/>
    <numFmt numFmtId="165" formatCode="[$-409]mmmm\-yy;@"/>
    <numFmt numFmtId="166" formatCode="m/d/yyyy;@"/>
    <numFmt numFmtId="167" formatCode="[$-409]h:mm\ AM/PM;@"/>
  </numFmts>
  <fonts count="9" x14ac:knownFonts="1"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u/>
      <sz val="10"/>
      <name val="Arial"/>
      <family val="2"/>
    </font>
    <font>
      <b/>
      <sz val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9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FCF305"/>
        <bgColor rgb="FF000000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07">
    <xf numFmtId="0" fontId="0" fillId="0" borderId="0" xfId="0"/>
    <xf numFmtId="0" fontId="1" fillId="0" borderId="1" xfId="0" applyFont="1" applyBorder="1"/>
    <xf numFmtId="0" fontId="0" fillId="0" borderId="2" xfId="0" applyBorder="1"/>
    <xf numFmtId="0" fontId="0" fillId="0" borderId="0" xfId="0" applyBorder="1"/>
    <xf numFmtId="0" fontId="0" fillId="0" borderId="3" xfId="0" applyBorder="1"/>
    <xf numFmtId="164" fontId="0" fillId="0" borderId="3" xfId="0" applyNumberFormat="1" applyBorder="1"/>
    <xf numFmtId="165" fontId="0" fillId="0" borderId="4" xfId="0" applyNumberFormat="1" applyBorder="1"/>
    <xf numFmtId="164" fontId="0" fillId="0" borderId="5" xfId="0" applyNumberFormat="1" applyBorder="1"/>
    <xf numFmtId="164" fontId="0" fillId="0" borderId="0" xfId="0" applyNumberFormat="1" applyBorder="1"/>
    <xf numFmtId="164" fontId="0" fillId="0" borderId="2" xfId="0" applyNumberFormat="1" applyBorder="1"/>
    <xf numFmtId="0" fontId="2" fillId="0" borderId="0" xfId="0" applyFont="1" applyBorder="1"/>
    <xf numFmtId="0" fontId="0" fillId="0" borderId="6" xfId="0" applyBorder="1"/>
    <xf numFmtId="0" fontId="0" fillId="0" borderId="0" xfId="0" applyBorder="1" applyAlignment="1">
      <alignment horizontal="right"/>
    </xf>
    <xf numFmtId="0" fontId="0" fillId="0" borderId="0" xfId="0" applyAlignment="1">
      <alignment horizontal="right"/>
    </xf>
    <xf numFmtId="0" fontId="1" fillId="0" borderId="0" xfId="0" applyFont="1" applyFill="1" applyBorder="1"/>
    <xf numFmtId="0" fontId="1" fillId="0" borderId="0" xfId="0" applyFont="1"/>
    <xf numFmtId="0" fontId="1" fillId="0" borderId="0" xfId="0" applyFont="1" applyBorder="1"/>
    <xf numFmtId="0" fontId="3" fillId="0" borderId="0" xfId="0" applyFont="1" applyBorder="1" applyAlignment="1">
      <alignment horizontal="center"/>
    </xf>
    <xf numFmtId="0" fontId="2" fillId="0" borderId="0" xfId="0" applyFont="1"/>
    <xf numFmtId="0" fontId="0" fillId="0" borderId="0" xfId="0" applyFill="1"/>
    <xf numFmtId="165" fontId="0" fillId="0" borderId="0" xfId="0" applyNumberFormat="1" applyFill="1" applyBorder="1"/>
    <xf numFmtId="0" fontId="2" fillId="0" borderId="3" xfId="0" applyFont="1" applyBorder="1"/>
    <xf numFmtId="0" fontId="2" fillId="0" borderId="7" xfId="0" applyFont="1" applyBorder="1"/>
    <xf numFmtId="0" fontId="0" fillId="0" borderId="8" xfId="0" applyBorder="1"/>
    <xf numFmtId="0" fontId="2" fillId="0" borderId="9" xfId="0" applyFont="1" applyBorder="1"/>
    <xf numFmtId="0" fontId="0" fillId="0" borderId="10" xfId="0" applyBorder="1"/>
    <xf numFmtId="0" fontId="2" fillId="0" borderId="11" xfId="0" applyFont="1" applyBorder="1"/>
    <xf numFmtId="0" fontId="2" fillId="0" borderId="6" xfId="0" applyFont="1" applyBorder="1"/>
    <xf numFmtId="0" fontId="1" fillId="0" borderId="2" xfId="0" applyFont="1" applyBorder="1"/>
    <xf numFmtId="0" fontId="1" fillId="0" borderId="2" xfId="0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1" fillId="0" borderId="3" xfId="0" applyFont="1" applyBorder="1"/>
    <xf numFmtId="164" fontId="1" fillId="0" borderId="3" xfId="0" applyNumberFormat="1" applyFont="1" applyBorder="1"/>
    <xf numFmtId="0" fontId="4" fillId="0" borderId="15" xfId="0" applyFont="1" applyBorder="1"/>
    <xf numFmtId="0" fontId="0" fillId="0" borderId="7" xfId="0" applyBorder="1"/>
    <xf numFmtId="0" fontId="4" fillId="0" borderId="9" xfId="0" applyFont="1" applyBorder="1"/>
    <xf numFmtId="0" fontId="2" fillId="0" borderId="16" xfId="0" applyFont="1" applyBorder="1"/>
    <xf numFmtId="0" fontId="0" fillId="0" borderId="9" xfId="0" applyBorder="1"/>
    <xf numFmtId="0" fontId="1" fillId="0" borderId="9" xfId="0" applyFont="1" applyFill="1" applyBorder="1"/>
    <xf numFmtId="0" fontId="0" fillId="0" borderId="11" xfId="0" applyBorder="1"/>
    <xf numFmtId="0" fontId="0" fillId="0" borderId="17" xfId="0" applyBorder="1"/>
    <xf numFmtId="0" fontId="1" fillId="0" borderId="15" xfId="0" applyFont="1" applyFill="1" applyBorder="1"/>
    <xf numFmtId="0" fontId="1" fillId="0" borderId="7" xfId="0" applyFont="1" applyBorder="1"/>
    <xf numFmtId="0" fontId="3" fillId="0" borderId="7" xfId="0" applyFont="1" applyBorder="1" applyAlignment="1">
      <alignment horizontal="center"/>
    </xf>
    <xf numFmtId="0" fontId="0" fillId="0" borderId="0" xfId="0" applyFill="1" applyBorder="1"/>
    <xf numFmtId="0" fontId="0" fillId="0" borderId="9" xfId="0" applyBorder="1" applyAlignment="1">
      <alignment horizontal="right"/>
    </xf>
    <xf numFmtId="0" fontId="0" fillId="0" borderId="18" xfId="0" applyBorder="1"/>
    <xf numFmtId="0" fontId="0" fillId="2" borderId="0" xfId="0" applyFill="1" applyBorder="1"/>
    <xf numFmtId="0" fontId="1" fillId="2" borderId="0" xfId="0" applyFont="1" applyFill="1" applyBorder="1"/>
    <xf numFmtId="0" fontId="5" fillId="0" borderId="3" xfId="0" applyFont="1" applyBorder="1"/>
    <xf numFmtId="0" fontId="1" fillId="2" borderId="3" xfId="0" applyFont="1" applyFill="1" applyBorder="1"/>
    <xf numFmtId="164" fontId="0" fillId="0" borderId="3" xfId="0" applyNumberFormat="1" applyFill="1" applyBorder="1"/>
    <xf numFmtId="164" fontId="1" fillId="0" borderId="3" xfId="0" applyNumberFormat="1" applyFont="1" applyFill="1" applyBorder="1"/>
    <xf numFmtId="164" fontId="2" fillId="0" borderId="3" xfId="0" applyNumberFormat="1" applyFont="1" applyBorder="1"/>
    <xf numFmtId="0" fontId="5" fillId="0" borderId="18" xfId="0" applyFont="1" applyBorder="1"/>
    <xf numFmtId="0" fontId="0" fillId="0" borderId="19" xfId="0" applyBorder="1"/>
    <xf numFmtId="0" fontId="2" fillId="0" borderId="20" xfId="0" applyFont="1" applyFill="1" applyBorder="1"/>
    <xf numFmtId="0" fontId="2" fillId="0" borderId="21" xfId="0" applyFont="1" applyBorder="1"/>
    <xf numFmtId="0" fontId="0" fillId="2" borderId="15" xfId="0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/>
    <xf numFmtId="0" fontId="0" fillId="2" borderId="10" xfId="0" applyFill="1" applyBorder="1"/>
    <xf numFmtId="0" fontId="1" fillId="0" borderId="11" xfId="0" applyFont="1" applyBorder="1"/>
    <xf numFmtId="0" fontId="6" fillId="0" borderId="6" xfId="0" applyFont="1" applyBorder="1"/>
    <xf numFmtId="0" fontId="0" fillId="0" borderId="6" xfId="0" applyFill="1" applyBorder="1"/>
    <xf numFmtId="0" fontId="0" fillId="0" borderId="15" xfId="0" applyBorder="1"/>
    <xf numFmtId="166" fontId="0" fillId="3" borderId="3" xfId="0" applyNumberFormat="1" applyFill="1" applyBorder="1"/>
    <xf numFmtId="167" fontId="0" fillId="3" borderId="3" xfId="0" applyNumberFormat="1" applyFill="1" applyBorder="1"/>
    <xf numFmtId="2" fontId="0" fillId="3" borderId="3" xfId="0" applyNumberFormat="1" applyFill="1" applyBorder="1"/>
    <xf numFmtId="0" fontId="0" fillId="3" borderId="4" xfId="0" applyFill="1" applyBorder="1"/>
    <xf numFmtId="164" fontId="0" fillId="4" borderId="3" xfId="0" applyNumberFormat="1" applyFill="1" applyBorder="1"/>
    <xf numFmtId="0" fontId="2" fillId="4" borderId="15" xfId="0" applyFont="1" applyFill="1" applyBorder="1"/>
    <xf numFmtId="0" fontId="2" fillId="4" borderId="9" xfId="0" applyFont="1" applyFill="1" applyBorder="1"/>
    <xf numFmtId="0" fontId="2" fillId="4" borderId="11" xfId="0" applyFont="1" applyFill="1" applyBorder="1"/>
    <xf numFmtId="0" fontId="2" fillId="5" borderId="8" xfId="0" applyFont="1" applyFill="1" applyBorder="1"/>
    <xf numFmtId="164" fontId="0" fillId="5" borderId="3" xfId="0" applyNumberFormat="1" applyFill="1" applyBorder="1"/>
    <xf numFmtId="0" fontId="2" fillId="6" borderId="7" xfId="0" applyFont="1" applyFill="1" applyBorder="1"/>
    <xf numFmtId="164" fontId="0" fillId="6" borderId="3" xfId="0" applyNumberFormat="1" applyFill="1" applyBorder="1"/>
    <xf numFmtId="0" fontId="2" fillId="4" borderId="6" xfId="0" applyFont="1" applyFill="1" applyBorder="1"/>
    <xf numFmtId="0" fontId="2" fillId="4" borderId="17" xfId="0" applyFont="1" applyFill="1" applyBorder="1"/>
    <xf numFmtId="0" fontId="0" fillId="7" borderId="0" xfId="0" applyFill="1"/>
    <xf numFmtId="0" fontId="0" fillId="0" borderId="22" xfId="0" applyFill="1" applyBorder="1"/>
    <xf numFmtId="0" fontId="6" fillId="3" borderId="4" xfId="0" applyFont="1" applyFill="1" applyBorder="1"/>
    <xf numFmtId="164" fontId="0" fillId="0" borderId="6" xfId="0" applyNumberFormat="1" applyBorder="1"/>
    <xf numFmtId="164" fontId="0" fillId="0" borderId="23" xfId="0" applyNumberFormat="1" applyBorder="1"/>
    <xf numFmtId="164" fontId="8" fillId="0" borderId="3" xfId="0" applyNumberFormat="1" applyFont="1" applyBorder="1"/>
    <xf numFmtId="0" fontId="8" fillId="0" borderId="3" xfId="0" applyFont="1" applyBorder="1"/>
    <xf numFmtId="2" fontId="6" fillId="3" borderId="3" xfId="0" applyNumberFormat="1" applyFont="1" applyFill="1" applyBorder="1" applyAlignment="1">
      <alignment horizontal="center"/>
    </xf>
    <xf numFmtId="0" fontId="6" fillId="0" borderId="0" xfId="0" applyFont="1" applyBorder="1"/>
    <xf numFmtId="0" fontId="6" fillId="0" borderId="7" xfId="0" applyFont="1" applyBorder="1"/>
    <xf numFmtId="0" fontId="6" fillId="7" borderId="0" xfId="0" applyFont="1" applyFill="1"/>
    <xf numFmtId="167" fontId="0" fillId="9" borderId="3" xfId="0" applyNumberFormat="1" applyFill="1" applyBorder="1"/>
    <xf numFmtId="167" fontId="0" fillId="9" borderId="5" xfId="0" applyNumberFormat="1" applyFill="1" applyBorder="1"/>
    <xf numFmtId="2" fontId="0" fillId="9" borderId="5" xfId="0" applyNumberFormat="1" applyFill="1" applyBorder="1" applyAlignment="1">
      <alignment horizontal="center"/>
    </xf>
    <xf numFmtId="167" fontId="0" fillId="9" borderId="24" xfId="0" applyNumberFormat="1" applyFill="1" applyBorder="1"/>
    <xf numFmtId="167" fontId="0" fillId="9" borderId="14" xfId="0" applyNumberFormat="1" applyFill="1" applyBorder="1"/>
    <xf numFmtId="2" fontId="0" fillId="9" borderId="14" xfId="0" applyNumberFormat="1" applyFill="1" applyBorder="1" applyAlignment="1">
      <alignment horizontal="center"/>
    </xf>
    <xf numFmtId="2" fontId="7" fillId="0" borderId="3" xfId="0" applyNumberFormat="1" applyFont="1" applyBorder="1"/>
    <xf numFmtId="0" fontId="2" fillId="0" borderId="3" xfId="0" applyFont="1" applyBorder="1" applyAlignment="1"/>
    <xf numFmtId="0" fontId="1" fillId="8" borderId="6" xfId="0" applyFont="1" applyFill="1" applyBorder="1" applyAlignment="1">
      <alignment horizontal="center" vertical="center"/>
    </xf>
    <xf numFmtId="0" fontId="2" fillId="0" borderId="25" xfId="0" applyFont="1" applyBorder="1" applyAlignment="1"/>
    <xf numFmtId="0" fontId="0" fillId="0" borderId="0" xfId="0" applyAlignment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3"/>
  <sheetViews>
    <sheetView tabSelected="1" zoomScale="130" zoomScaleNormal="130" workbookViewId="0">
      <selection activeCell="H10" sqref="H10"/>
    </sheetView>
  </sheetViews>
  <sheetFormatPr defaultColWidth="8.77734375" defaultRowHeight="13.2" x14ac:dyDescent="0.25"/>
  <cols>
    <col min="1" max="2" width="10.109375" customWidth="1"/>
    <col min="3" max="3" width="11.6640625" customWidth="1"/>
    <col min="4" max="4" width="13.6640625" customWidth="1"/>
    <col min="5" max="5" width="11.6640625" customWidth="1"/>
    <col min="6" max="6" width="13.44140625" customWidth="1"/>
    <col min="7" max="7" width="15" customWidth="1"/>
    <col min="8" max="8" width="16.6640625" customWidth="1"/>
    <col min="9" max="9" width="15.109375" customWidth="1"/>
  </cols>
  <sheetData>
    <row r="1" spans="1:10" ht="13.8" thickBot="1" x14ac:dyDescent="0.3">
      <c r="A1" s="14"/>
      <c r="B1" s="19"/>
      <c r="C1" s="19"/>
      <c r="D1" s="19"/>
      <c r="E1" s="19"/>
      <c r="F1" s="19"/>
      <c r="G1" s="19"/>
    </row>
    <row r="2" spans="1:10" ht="16.95" customHeight="1" thickBot="1" x14ac:dyDescent="0.3">
      <c r="B2" s="19"/>
      <c r="C2" s="20"/>
      <c r="D2" s="19"/>
      <c r="E2" s="19"/>
      <c r="F2" s="58" t="s">
        <v>21</v>
      </c>
      <c r="G2" s="76" t="s">
        <v>38</v>
      </c>
      <c r="H2" s="81" t="s">
        <v>54</v>
      </c>
      <c r="I2" s="79" t="s">
        <v>55</v>
      </c>
    </row>
    <row r="3" spans="1:10" ht="16.95" customHeight="1" x14ac:dyDescent="0.25">
      <c r="A3" s="3" t="s">
        <v>10</v>
      </c>
      <c r="B3" s="87"/>
      <c r="C3" s="74"/>
      <c r="D3" s="74"/>
      <c r="E3" s="74"/>
      <c r="G3" s="77" t="s">
        <v>39</v>
      </c>
      <c r="H3" s="3"/>
      <c r="I3" s="25"/>
    </row>
    <row r="4" spans="1:10" ht="16.95" customHeight="1" thickBot="1" x14ac:dyDescent="0.3">
      <c r="B4" t="s">
        <v>17</v>
      </c>
      <c r="F4" s="3"/>
      <c r="G4" s="78" t="s">
        <v>56</v>
      </c>
      <c r="H4" s="83"/>
      <c r="I4" s="84"/>
      <c r="J4" s="18"/>
    </row>
    <row r="5" spans="1:10" ht="16.95" customHeight="1" x14ac:dyDescent="0.25"/>
    <row r="6" spans="1:10" ht="16.95" customHeight="1" x14ac:dyDescent="0.25">
      <c r="A6" t="s">
        <v>24</v>
      </c>
      <c r="B6" s="87"/>
      <c r="C6" s="74"/>
      <c r="D6" s="74"/>
      <c r="E6" s="74"/>
      <c r="F6" s="12" t="s">
        <v>26</v>
      </c>
      <c r="G6" s="87"/>
      <c r="H6" s="13" t="s">
        <v>25</v>
      </c>
      <c r="I6" s="6">
        <v>44774</v>
      </c>
    </row>
    <row r="7" spans="1:10" ht="16.95" customHeight="1" x14ac:dyDescent="0.25">
      <c r="G7" s="3"/>
      <c r="H7" s="10"/>
      <c r="I7" s="10"/>
    </row>
    <row r="8" spans="1:10" ht="16.95" customHeight="1" x14ac:dyDescent="0.25">
      <c r="A8" s="1" t="s">
        <v>0</v>
      </c>
      <c r="B8" s="28"/>
      <c r="C8" s="28"/>
      <c r="D8" s="29" t="s">
        <v>31</v>
      </c>
      <c r="E8" s="28"/>
      <c r="F8" s="28"/>
      <c r="G8" s="30" t="s">
        <v>15</v>
      </c>
      <c r="H8" s="30" t="s">
        <v>18</v>
      </c>
      <c r="I8" s="31" t="s">
        <v>18</v>
      </c>
    </row>
    <row r="9" spans="1:10" ht="16.95" customHeight="1" x14ac:dyDescent="0.25">
      <c r="A9" s="32" t="s">
        <v>7</v>
      </c>
      <c r="B9" s="33" t="s">
        <v>6</v>
      </c>
      <c r="C9" s="33" t="s">
        <v>13</v>
      </c>
      <c r="D9" s="33" t="s">
        <v>14</v>
      </c>
      <c r="E9" s="33" t="s">
        <v>13</v>
      </c>
      <c r="F9" s="33" t="s">
        <v>14</v>
      </c>
      <c r="G9" s="33" t="s">
        <v>16</v>
      </c>
      <c r="H9" s="33" t="s">
        <v>19</v>
      </c>
      <c r="I9" s="34" t="s">
        <v>15</v>
      </c>
    </row>
    <row r="10" spans="1:10" ht="16.95" customHeight="1" x14ac:dyDescent="0.25">
      <c r="A10" s="4" t="s">
        <v>1</v>
      </c>
      <c r="B10" s="71">
        <v>44774</v>
      </c>
      <c r="C10" s="96"/>
      <c r="D10" s="97"/>
      <c r="E10" s="97"/>
      <c r="F10" s="97"/>
      <c r="G10" s="73">
        <f t="shared" ref="G10:G12" si="0">(((F10-C10)*1440)-((E10-D10)*1440))/60</f>
        <v>0</v>
      </c>
      <c r="H10" s="98"/>
      <c r="I10" s="73"/>
    </row>
    <row r="11" spans="1:10" ht="16.95" customHeight="1" x14ac:dyDescent="0.25">
      <c r="A11" s="4" t="s">
        <v>2</v>
      </c>
      <c r="B11" s="71">
        <v>44775</v>
      </c>
      <c r="C11" s="99"/>
      <c r="D11" s="100"/>
      <c r="E11" s="100"/>
      <c r="F11" s="100"/>
      <c r="G11" s="73">
        <f t="shared" si="0"/>
        <v>0</v>
      </c>
      <c r="H11" s="101"/>
      <c r="I11" s="73"/>
    </row>
    <row r="12" spans="1:10" ht="16.95" customHeight="1" x14ac:dyDescent="0.25">
      <c r="A12" s="4" t="s">
        <v>3</v>
      </c>
      <c r="B12" s="71">
        <v>44776</v>
      </c>
      <c r="C12" s="97"/>
      <c r="D12" s="97"/>
      <c r="E12" s="97"/>
      <c r="F12" s="100"/>
      <c r="G12" s="73">
        <f t="shared" si="0"/>
        <v>0</v>
      </c>
      <c r="H12" s="100"/>
      <c r="I12" s="73"/>
    </row>
    <row r="13" spans="1:10" ht="16.95" customHeight="1" x14ac:dyDescent="0.25">
      <c r="A13" s="4" t="s">
        <v>4</v>
      </c>
      <c r="B13" s="71">
        <v>44777</v>
      </c>
      <c r="C13" s="100"/>
      <c r="D13" s="100"/>
      <c r="E13" s="97"/>
      <c r="F13" s="100"/>
      <c r="G13" s="73">
        <f>(((F13-C13)*1440)-((E13-D13)*1440))/60</f>
        <v>0</v>
      </c>
      <c r="H13" s="100"/>
      <c r="I13" s="73"/>
    </row>
    <row r="14" spans="1:10" ht="16.95" customHeight="1" x14ac:dyDescent="0.25">
      <c r="A14" s="4" t="s">
        <v>5</v>
      </c>
      <c r="B14" s="71">
        <v>44778</v>
      </c>
      <c r="C14" s="100"/>
      <c r="D14" s="100"/>
      <c r="E14" s="97"/>
      <c r="F14" s="72"/>
      <c r="G14" s="73">
        <f>(((F14-C14)*1440)-((E14-D14)*1440))/60</f>
        <v>0</v>
      </c>
      <c r="H14" s="92"/>
      <c r="I14" s="73"/>
    </row>
    <row r="15" spans="1:10" ht="16.95" customHeight="1" x14ac:dyDescent="0.25">
      <c r="A15" s="86"/>
      <c r="B15" s="2"/>
      <c r="C15" s="9"/>
      <c r="E15" s="35" t="s">
        <v>20</v>
      </c>
      <c r="F15" s="36" t="s">
        <v>22</v>
      </c>
      <c r="G15" s="5">
        <f>SUM(G10:G14)</f>
        <v>0</v>
      </c>
      <c r="H15" s="56" t="s">
        <v>53</v>
      </c>
      <c r="I15" s="75">
        <f>SUMIF(H10:H14,"=S",I10:I14)+SUMIF(H10:H14,"=H",I10:I14)+SUMIF(H10:H14,"=SN",I10:I14)</f>
        <v>0</v>
      </c>
    </row>
    <row r="16" spans="1:10" ht="16.95" customHeight="1" x14ac:dyDescent="0.25">
      <c r="B16" s="3"/>
      <c r="C16" s="8"/>
      <c r="E16" s="16"/>
      <c r="F16" s="36" t="s">
        <v>50</v>
      </c>
      <c r="G16" s="7">
        <f>(I15+I17)</f>
        <v>0</v>
      </c>
      <c r="H16" s="54" t="s">
        <v>44</v>
      </c>
      <c r="I16" s="82">
        <f>SUMIF(H10:H14,"=CE",I10:I14)</f>
        <v>0</v>
      </c>
    </row>
    <row r="17" spans="1:9" ht="16.95" customHeight="1" x14ac:dyDescent="0.25">
      <c r="A17" s="3"/>
      <c r="B17" s="3"/>
      <c r="C17" s="3"/>
      <c r="D17" s="3"/>
      <c r="E17" s="16"/>
      <c r="F17" s="35" t="s">
        <v>51</v>
      </c>
      <c r="G17" s="5">
        <f>(G15+G16-I18)</f>
        <v>0</v>
      </c>
      <c r="H17" s="54" t="s">
        <v>52</v>
      </c>
      <c r="I17" s="80">
        <f>SUMIF(H10:H14,"=CU",I10:I14)</f>
        <v>0</v>
      </c>
    </row>
    <row r="18" spans="1:9" ht="16.95" customHeight="1" x14ac:dyDescent="0.25">
      <c r="A18" s="3"/>
      <c r="B18" s="3"/>
      <c r="C18" s="3"/>
      <c r="D18" s="3"/>
      <c r="E18" s="16"/>
      <c r="H18" s="54" t="s">
        <v>60</v>
      </c>
      <c r="I18" s="55">
        <f>IF(G15&gt;40,G15-40,0)</f>
        <v>0</v>
      </c>
    </row>
    <row r="19" spans="1:9" ht="16.95" customHeight="1" x14ac:dyDescent="0.25">
      <c r="A19" s="1" t="s">
        <v>8</v>
      </c>
      <c r="B19" s="28"/>
      <c r="C19" s="28"/>
      <c r="D19" s="29" t="s">
        <v>31</v>
      </c>
      <c r="E19" s="28"/>
      <c r="F19" s="28"/>
      <c r="G19" s="30" t="s">
        <v>15</v>
      </c>
      <c r="H19" s="30" t="s">
        <v>18</v>
      </c>
      <c r="I19" s="31" t="s">
        <v>18</v>
      </c>
    </row>
    <row r="20" spans="1:9" ht="16.95" customHeight="1" x14ac:dyDescent="0.25">
      <c r="A20" s="32" t="s">
        <v>7</v>
      </c>
      <c r="B20" s="33" t="s">
        <v>6</v>
      </c>
      <c r="C20" s="33" t="s">
        <v>13</v>
      </c>
      <c r="D20" s="33" t="s">
        <v>14</v>
      </c>
      <c r="E20" s="33" t="s">
        <v>13</v>
      </c>
      <c r="F20" s="33" t="s">
        <v>14</v>
      </c>
      <c r="G20" s="33" t="s">
        <v>16</v>
      </c>
      <c r="H20" s="33" t="s">
        <v>19</v>
      </c>
      <c r="I20" s="34" t="s">
        <v>15</v>
      </c>
    </row>
    <row r="21" spans="1:9" ht="16.95" customHeight="1" x14ac:dyDescent="0.25">
      <c r="A21" s="4" t="s">
        <v>1</v>
      </c>
      <c r="B21" s="71">
        <f>B14+3</f>
        <v>44781</v>
      </c>
      <c r="C21" s="97"/>
      <c r="D21" s="97"/>
      <c r="E21" s="97"/>
      <c r="F21" s="97"/>
      <c r="G21" s="73">
        <f>(((F21-C21)*1440)-((E21-D21)*1440))/60</f>
        <v>0</v>
      </c>
      <c r="H21" s="98"/>
      <c r="I21" s="73"/>
    </row>
    <row r="22" spans="1:9" ht="16.95" customHeight="1" x14ac:dyDescent="0.25">
      <c r="A22" s="4" t="s">
        <v>2</v>
      </c>
      <c r="B22" s="71">
        <f>B21+1</f>
        <v>44782</v>
      </c>
      <c r="C22" s="100"/>
      <c r="D22" s="100"/>
      <c r="E22" s="100"/>
      <c r="F22" s="100"/>
      <c r="G22" s="73">
        <f>(((F22-C22)*1440)-((E22-D22)*1440))/60</f>
        <v>0</v>
      </c>
      <c r="H22" s="98"/>
      <c r="I22" s="73"/>
    </row>
    <row r="23" spans="1:9" ht="16.95" customHeight="1" x14ac:dyDescent="0.25">
      <c r="A23" s="4" t="s">
        <v>3</v>
      </c>
      <c r="B23" s="71">
        <f>B22+1</f>
        <v>44783</v>
      </c>
      <c r="C23" s="100"/>
      <c r="D23" s="100"/>
      <c r="E23" s="100"/>
      <c r="F23" s="100"/>
      <c r="G23" s="73">
        <f>(((F23-C23)*1440)-((E23-D23)*1440))/60</f>
        <v>0</v>
      </c>
      <c r="H23" s="98"/>
      <c r="I23" s="73"/>
    </row>
    <row r="24" spans="1:9" ht="16.95" customHeight="1" x14ac:dyDescent="0.25">
      <c r="A24" s="4" t="s">
        <v>4</v>
      </c>
      <c r="B24" s="71">
        <f>B23+1</f>
        <v>44784</v>
      </c>
      <c r="C24" s="100"/>
      <c r="D24" s="100"/>
      <c r="E24" s="100"/>
      <c r="F24" s="100"/>
      <c r="G24" s="73">
        <f>(((F24-C24)*1440)-((E24-D24)*1440))/60</f>
        <v>0</v>
      </c>
      <c r="H24" s="98"/>
      <c r="I24" s="73" t="s">
        <v>29</v>
      </c>
    </row>
    <row r="25" spans="1:9" ht="16.95" customHeight="1" x14ac:dyDescent="0.25">
      <c r="A25" s="4" t="s">
        <v>5</v>
      </c>
      <c r="B25" s="71">
        <f>B24+1</f>
        <v>44785</v>
      </c>
      <c r="C25" s="72"/>
      <c r="D25" s="72"/>
      <c r="E25" s="72"/>
      <c r="F25" s="72"/>
      <c r="G25" s="73">
        <f>(((F25-C25)*1440)-((E25-D25)*1440))/60</f>
        <v>0</v>
      </c>
      <c r="H25" s="92"/>
      <c r="I25" s="73"/>
    </row>
    <row r="26" spans="1:9" ht="16.95" customHeight="1" x14ac:dyDescent="0.25">
      <c r="B26" s="2"/>
      <c r="C26" s="9"/>
      <c r="E26" s="35" t="s">
        <v>20</v>
      </c>
      <c r="F26" s="36" t="s">
        <v>22</v>
      </c>
      <c r="G26" s="5">
        <f>SUM(G21:G25)</f>
        <v>0</v>
      </c>
      <c r="H26" s="56" t="s">
        <v>53</v>
      </c>
      <c r="I26" s="75">
        <f>SUMIF(H21:H25,"=S",I21:I25)+SUMIF(H21:H25,"=H",I21:I25)+SUMIF(H21:H25,"=SN",I21:I25)</f>
        <v>0</v>
      </c>
    </row>
    <row r="27" spans="1:9" ht="16.95" customHeight="1" x14ac:dyDescent="0.25">
      <c r="B27" s="93"/>
      <c r="C27" s="3"/>
      <c r="D27" s="3"/>
      <c r="F27" s="36" t="s">
        <v>50</v>
      </c>
      <c r="G27" s="7">
        <f>(I26+I28)</f>
        <v>0</v>
      </c>
      <c r="H27" s="54" t="s">
        <v>44</v>
      </c>
      <c r="I27" s="82">
        <f>SUMIF(H21:H25,"=CE",I21:I25)</f>
        <v>0</v>
      </c>
    </row>
    <row r="28" spans="1:9" ht="16.95" customHeight="1" x14ac:dyDescent="0.25">
      <c r="A28" s="3"/>
      <c r="E28" s="16"/>
      <c r="F28" s="35" t="s">
        <v>51</v>
      </c>
      <c r="G28" s="5">
        <f>SUM(G27,G26)</f>
        <v>0</v>
      </c>
      <c r="H28" s="54" t="s">
        <v>52</v>
      </c>
      <c r="I28" s="80">
        <f>SUMIF(H21:H25,"=CU",I21:I25)</f>
        <v>0</v>
      </c>
    </row>
    <row r="29" spans="1:9" ht="16.95" customHeight="1" x14ac:dyDescent="0.25">
      <c r="A29" s="3"/>
      <c r="B29" s="3"/>
      <c r="C29" s="3"/>
      <c r="D29" s="3"/>
      <c r="E29" s="16"/>
      <c r="H29" s="54" t="s">
        <v>60</v>
      </c>
      <c r="I29" s="55">
        <f>IF(G26&gt;40,G26-40,0)</f>
        <v>0</v>
      </c>
    </row>
    <row r="30" spans="1:9" ht="16.95" customHeight="1" x14ac:dyDescent="0.25">
      <c r="A30" s="1" t="s">
        <v>9</v>
      </c>
      <c r="B30" s="28"/>
      <c r="C30" s="28"/>
      <c r="D30" s="29" t="s">
        <v>31</v>
      </c>
      <c r="E30" s="28"/>
      <c r="F30" s="28"/>
      <c r="G30" s="30" t="s">
        <v>15</v>
      </c>
      <c r="H30" s="30" t="s">
        <v>18</v>
      </c>
      <c r="I30" s="31" t="s">
        <v>18</v>
      </c>
    </row>
    <row r="31" spans="1:9" ht="16.95" customHeight="1" x14ac:dyDescent="0.25">
      <c r="A31" s="32" t="s">
        <v>7</v>
      </c>
      <c r="B31" s="33" t="s">
        <v>6</v>
      </c>
      <c r="C31" s="33" t="s">
        <v>13</v>
      </c>
      <c r="D31" s="33" t="s">
        <v>14</v>
      </c>
      <c r="E31" s="33" t="s">
        <v>13</v>
      </c>
      <c r="F31" s="33" t="s">
        <v>14</v>
      </c>
      <c r="G31" s="33" t="s">
        <v>16</v>
      </c>
      <c r="H31" s="33" t="s">
        <v>19</v>
      </c>
      <c r="I31" s="34" t="s">
        <v>15</v>
      </c>
    </row>
    <row r="32" spans="1:9" ht="16.95" customHeight="1" x14ac:dyDescent="0.25">
      <c r="A32" s="4" t="s">
        <v>1</v>
      </c>
      <c r="B32" s="71">
        <f>B25+3</f>
        <v>44788</v>
      </c>
      <c r="C32" s="97"/>
      <c r="D32" s="97"/>
      <c r="E32" s="97"/>
      <c r="F32" s="97"/>
      <c r="G32" s="73">
        <f>(((F32-C32)*1440)-((E32-D32)*1440))/60</f>
        <v>0</v>
      </c>
      <c r="H32" s="98"/>
      <c r="I32" s="73"/>
    </row>
    <row r="33" spans="1:9" ht="16.95" customHeight="1" x14ac:dyDescent="0.25">
      <c r="A33" s="4" t="s">
        <v>2</v>
      </c>
      <c r="B33" s="71">
        <f>B32+1</f>
        <v>44789</v>
      </c>
      <c r="C33" s="100"/>
      <c r="D33" s="100"/>
      <c r="E33" s="100"/>
      <c r="F33" s="100"/>
      <c r="G33" s="73">
        <f>(((F33-C33)*1440)-((E33-D33)*1440))/60</f>
        <v>0</v>
      </c>
      <c r="H33" s="98"/>
      <c r="I33" s="73"/>
    </row>
    <row r="34" spans="1:9" ht="16.95" customHeight="1" x14ac:dyDescent="0.25">
      <c r="A34" s="4" t="s">
        <v>3</v>
      </c>
      <c r="B34" s="71">
        <f>B33+1</f>
        <v>44790</v>
      </c>
      <c r="C34" s="100"/>
      <c r="D34" s="100"/>
      <c r="E34" s="100"/>
      <c r="F34" s="100"/>
      <c r="G34" s="73">
        <f>(((F34-C34)*1440)-((E34-D34)*1440))/60</f>
        <v>0</v>
      </c>
      <c r="H34" s="98"/>
      <c r="I34" s="73"/>
    </row>
    <row r="35" spans="1:9" ht="16.95" customHeight="1" x14ac:dyDescent="0.25">
      <c r="A35" s="4" t="s">
        <v>4</v>
      </c>
      <c r="B35" s="71">
        <f>B34+1</f>
        <v>44791</v>
      </c>
      <c r="C35" s="100"/>
      <c r="D35" s="100"/>
      <c r="E35" s="100"/>
      <c r="F35" s="100"/>
      <c r="G35" s="73">
        <f>(((F35-C35)*1440)-((E35-D35)*1440))/60</f>
        <v>0</v>
      </c>
      <c r="H35" s="98"/>
      <c r="I35" s="73"/>
    </row>
    <row r="36" spans="1:9" ht="16.95" customHeight="1" x14ac:dyDescent="0.25">
      <c r="A36" s="4" t="s">
        <v>5</v>
      </c>
      <c r="B36" s="71">
        <f>B35+1</f>
        <v>44792</v>
      </c>
      <c r="C36" s="72"/>
      <c r="D36" s="72"/>
      <c r="E36" s="72"/>
      <c r="F36" s="72"/>
      <c r="G36" s="73">
        <f>(((F36-C36)*1440)-((E36-D36)*1440))/60</f>
        <v>0</v>
      </c>
      <c r="H36" s="92"/>
      <c r="I36" s="73"/>
    </row>
    <row r="37" spans="1:9" ht="16.95" customHeight="1" x14ac:dyDescent="0.25">
      <c r="B37" s="2"/>
      <c r="C37" s="9"/>
      <c r="E37" s="35" t="s">
        <v>20</v>
      </c>
      <c r="F37" s="36" t="s">
        <v>22</v>
      </c>
      <c r="G37" s="5">
        <f>SUM(G32:G36)</f>
        <v>0</v>
      </c>
      <c r="H37" s="56" t="s">
        <v>53</v>
      </c>
      <c r="I37" s="75">
        <f>SUMIF(H32:H36,"=S",I32:I36)+SUMIF(H32:H36,"=H",I32:I36)+SUMIF(H32:H36,"=SN",I32:I36)</f>
        <v>0</v>
      </c>
    </row>
    <row r="38" spans="1:9" ht="16.95" customHeight="1" x14ac:dyDescent="0.25">
      <c r="B38" s="3"/>
      <c r="C38" s="8"/>
      <c r="E38" s="16"/>
      <c r="F38" s="36" t="s">
        <v>50</v>
      </c>
      <c r="G38" s="7">
        <f>(I37+I39)</f>
        <v>0</v>
      </c>
      <c r="H38" s="54" t="s">
        <v>44</v>
      </c>
      <c r="I38" s="82">
        <f>SUMIF(H32:H36,"=CE",I32:I36)</f>
        <v>0</v>
      </c>
    </row>
    <row r="39" spans="1:9" ht="16.95" customHeight="1" x14ac:dyDescent="0.25">
      <c r="A39" s="3"/>
      <c r="B39" s="3"/>
      <c r="C39" s="3"/>
      <c r="D39" s="3"/>
      <c r="E39" s="16"/>
      <c r="F39" s="35" t="s">
        <v>51</v>
      </c>
      <c r="G39" s="5">
        <f>(G37+G38-I40)</f>
        <v>0</v>
      </c>
      <c r="H39" s="54" t="s">
        <v>52</v>
      </c>
      <c r="I39" s="80">
        <f>SUMIF(H32:H36,"=CU",I32:I36)</f>
        <v>0</v>
      </c>
    </row>
    <row r="40" spans="1:9" ht="16.95" customHeight="1" x14ac:dyDescent="0.25">
      <c r="A40" s="3"/>
      <c r="B40" s="3"/>
      <c r="C40" s="3"/>
      <c r="D40" s="3"/>
      <c r="E40" s="16"/>
      <c r="H40" s="54" t="s">
        <v>60</v>
      </c>
      <c r="I40" s="55">
        <f>IF(G37&gt;40,G37-40,0)</f>
        <v>0</v>
      </c>
    </row>
    <row r="41" spans="1:9" ht="16.95" customHeight="1" x14ac:dyDescent="0.25">
      <c r="A41" s="1" t="s">
        <v>12</v>
      </c>
      <c r="B41" s="28"/>
      <c r="C41" s="28"/>
      <c r="D41" s="29" t="s">
        <v>31</v>
      </c>
      <c r="E41" s="28"/>
      <c r="F41" s="28"/>
      <c r="G41" s="30" t="s">
        <v>15</v>
      </c>
      <c r="H41" s="30" t="s">
        <v>18</v>
      </c>
      <c r="I41" s="31" t="s">
        <v>18</v>
      </c>
    </row>
    <row r="42" spans="1:9" ht="16.95" customHeight="1" x14ac:dyDescent="0.25">
      <c r="A42" s="32" t="s">
        <v>7</v>
      </c>
      <c r="B42" s="33" t="s">
        <v>6</v>
      </c>
      <c r="C42" s="33" t="s">
        <v>13</v>
      </c>
      <c r="D42" s="33" t="s">
        <v>14</v>
      </c>
      <c r="E42" s="33" t="s">
        <v>13</v>
      </c>
      <c r="F42" s="33" t="s">
        <v>14</v>
      </c>
      <c r="G42" s="33" t="s">
        <v>16</v>
      </c>
      <c r="H42" s="33" t="s">
        <v>19</v>
      </c>
      <c r="I42" s="34" t="s">
        <v>15</v>
      </c>
    </row>
    <row r="43" spans="1:9" ht="16.95" customHeight="1" x14ac:dyDescent="0.25">
      <c r="A43" s="4" t="s">
        <v>1</v>
      </c>
      <c r="B43" s="71">
        <f>B36+3</f>
        <v>44795</v>
      </c>
      <c r="C43" s="97"/>
      <c r="D43" s="97"/>
      <c r="E43" s="97"/>
      <c r="F43" s="97"/>
      <c r="G43" s="73">
        <f>(((F43-C43)*1440)-((E43-D43)*1440))/60</f>
        <v>0</v>
      </c>
      <c r="H43" s="98"/>
      <c r="I43" s="73"/>
    </row>
    <row r="44" spans="1:9" ht="16.95" customHeight="1" x14ac:dyDescent="0.25">
      <c r="A44" s="4" t="s">
        <v>2</v>
      </c>
      <c r="B44" s="71">
        <f>B43+1</f>
        <v>44796</v>
      </c>
      <c r="C44" s="100"/>
      <c r="D44" s="100"/>
      <c r="E44" s="100"/>
      <c r="F44" s="100"/>
      <c r="G44" s="73">
        <f>(((F44-C44)*1440)-((E44-D44)*1440))/60</f>
        <v>0</v>
      </c>
      <c r="H44" s="98"/>
      <c r="I44" s="73"/>
    </row>
    <row r="45" spans="1:9" ht="16.95" customHeight="1" x14ac:dyDescent="0.25">
      <c r="A45" s="4" t="s">
        <v>3</v>
      </c>
      <c r="B45" s="71">
        <f>B44+1</f>
        <v>44797</v>
      </c>
      <c r="C45" s="100"/>
      <c r="D45" s="100"/>
      <c r="E45" s="100"/>
      <c r="F45" s="100"/>
      <c r="G45" s="73">
        <f>(((F45-C45)*1440)-((E45-D45)*1440))/60</f>
        <v>0</v>
      </c>
      <c r="H45" s="98"/>
      <c r="I45" s="73"/>
    </row>
    <row r="46" spans="1:9" ht="16.95" customHeight="1" x14ac:dyDescent="0.25">
      <c r="A46" s="4" t="s">
        <v>4</v>
      </c>
      <c r="B46" s="71">
        <f>B45+1</f>
        <v>44798</v>
      </c>
      <c r="C46" s="100"/>
      <c r="D46" s="100"/>
      <c r="E46" s="100"/>
      <c r="F46" s="100"/>
      <c r="G46" s="73">
        <f>(((F46-C46)*1440)-((E46-D46)*1440))/60</f>
        <v>0</v>
      </c>
      <c r="H46" s="98"/>
      <c r="I46" s="73"/>
    </row>
    <row r="47" spans="1:9" ht="16.95" customHeight="1" x14ac:dyDescent="0.25">
      <c r="A47" s="4" t="s">
        <v>5</v>
      </c>
      <c r="B47" s="71">
        <f>B46+1</f>
        <v>44799</v>
      </c>
      <c r="C47" s="72"/>
      <c r="D47" s="72"/>
      <c r="E47" s="72"/>
      <c r="F47" s="72"/>
      <c r="G47" s="73">
        <f>(((F47-C47)*1440)-((E47-D47)*1440))/60</f>
        <v>0</v>
      </c>
      <c r="H47" s="92"/>
      <c r="I47" s="73"/>
    </row>
    <row r="48" spans="1:9" ht="16.95" customHeight="1" x14ac:dyDescent="0.25">
      <c r="B48" s="2"/>
      <c r="C48" s="9"/>
      <c r="E48" s="35" t="s">
        <v>20</v>
      </c>
      <c r="F48" s="36" t="s">
        <v>22</v>
      </c>
      <c r="G48" s="5">
        <f>SUM(G43:G47)</f>
        <v>0</v>
      </c>
      <c r="H48" s="56" t="s">
        <v>53</v>
      </c>
      <c r="I48" s="75">
        <f>SUMIF(H43:H47,"=S",I43:I47)+SUMIF(H43:H47,"=H",I43:I47)+SUMIF(H43:H47,"=SN",I43:I47)</f>
        <v>0</v>
      </c>
    </row>
    <row r="49" spans="1:9" ht="16.95" customHeight="1" x14ac:dyDescent="0.25">
      <c r="B49" s="3"/>
      <c r="C49" s="8"/>
      <c r="E49" s="16"/>
      <c r="F49" s="36" t="s">
        <v>50</v>
      </c>
      <c r="G49" s="7">
        <f>(I48+I50)</f>
        <v>0</v>
      </c>
      <c r="H49" s="54" t="s">
        <v>44</v>
      </c>
      <c r="I49" s="82">
        <f>SUMIF(H43:H47,"=CE",I43:I47)</f>
        <v>0</v>
      </c>
    </row>
    <row r="50" spans="1:9" ht="16.95" customHeight="1" x14ac:dyDescent="0.25">
      <c r="A50" s="3"/>
      <c r="B50" s="3"/>
      <c r="C50" s="3"/>
      <c r="D50" s="3"/>
      <c r="E50" s="16"/>
      <c r="F50" s="35" t="s">
        <v>51</v>
      </c>
      <c r="G50" s="5">
        <f>(G48+G49-I51)</f>
        <v>0</v>
      </c>
      <c r="H50" s="54" t="s">
        <v>52</v>
      </c>
      <c r="I50" s="80">
        <f>SUMIF(H43:H47,"=CU",I43:I47)</f>
        <v>0</v>
      </c>
    </row>
    <row r="51" spans="1:9" ht="16.95" customHeight="1" x14ac:dyDescent="0.25">
      <c r="A51" s="3"/>
      <c r="B51" s="3"/>
      <c r="C51" s="3"/>
      <c r="D51" s="3"/>
      <c r="E51" s="16"/>
      <c r="H51" s="54" t="s">
        <v>60</v>
      </c>
      <c r="I51" s="55">
        <f>IF(G48&gt;40,G48-40,0)</f>
        <v>0</v>
      </c>
    </row>
    <row r="52" spans="1:9" ht="16.95" customHeight="1" x14ac:dyDescent="0.25">
      <c r="A52" s="1" t="s">
        <v>11</v>
      </c>
      <c r="B52" s="28"/>
      <c r="C52" s="28"/>
      <c r="D52" s="29" t="s">
        <v>31</v>
      </c>
      <c r="E52" s="28"/>
      <c r="F52" s="28"/>
      <c r="G52" s="30" t="s">
        <v>15</v>
      </c>
      <c r="H52" s="30" t="s">
        <v>18</v>
      </c>
      <c r="I52" s="31" t="s">
        <v>18</v>
      </c>
    </row>
    <row r="53" spans="1:9" ht="16.95" customHeight="1" x14ac:dyDescent="0.25">
      <c r="A53" s="32" t="s">
        <v>7</v>
      </c>
      <c r="B53" s="33" t="s">
        <v>6</v>
      </c>
      <c r="C53" s="33" t="s">
        <v>13</v>
      </c>
      <c r="D53" s="33" t="s">
        <v>14</v>
      </c>
      <c r="E53" s="33" t="s">
        <v>13</v>
      </c>
      <c r="F53" s="33" t="s">
        <v>14</v>
      </c>
      <c r="G53" s="33" t="s">
        <v>16</v>
      </c>
      <c r="H53" s="33" t="s">
        <v>19</v>
      </c>
      <c r="I53" s="34" t="s">
        <v>15</v>
      </c>
    </row>
    <row r="54" spans="1:9" ht="16.95" customHeight="1" x14ac:dyDescent="0.25">
      <c r="A54" s="4" t="s">
        <v>1</v>
      </c>
      <c r="B54" s="71">
        <f>B47+3</f>
        <v>44802</v>
      </c>
      <c r="C54" s="97"/>
      <c r="D54" s="97"/>
      <c r="E54" s="97"/>
      <c r="F54" s="97"/>
      <c r="G54" s="73">
        <f>(((F54-C54)*1440)-((E54-D54)*1440))/60</f>
        <v>0</v>
      </c>
      <c r="H54" s="98"/>
      <c r="I54" s="73"/>
    </row>
    <row r="55" spans="1:9" ht="16.95" customHeight="1" x14ac:dyDescent="0.25">
      <c r="A55" s="4" t="s">
        <v>2</v>
      </c>
      <c r="B55" s="71">
        <f>B54+1</f>
        <v>44803</v>
      </c>
      <c r="C55" s="100"/>
      <c r="D55" s="100"/>
      <c r="E55" s="100"/>
      <c r="F55" s="100"/>
      <c r="G55" s="73">
        <f>(((F55-C55)*1440)-((E55-D55)*1440))/60</f>
        <v>0</v>
      </c>
      <c r="H55" s="98"/>
      <c r="I55" s="73"/>
    </row>
    <row r="56" spans="1:9" ht="16.95" customHeight="1" x14ac:dyDescent="0.25">
      <c r="A56" s="4" t="s">
        <v>3</v>
      </c>
      <c r="B56" s="71">
        <f>B55+1</f>
        <v>44804</v>
      </c>
      <c r="C56" s="100"/>
      <c r="D56" s="100"/>
      <c r="E56" s="100"/>
      <c r="F56" s="100"/>
      <c r="G56" s="73">
        <f>(((F56-C56)*1440)-((E56-D56)*1440))/60</f>
        <v>0</v>
      </c>
      <c r="H56" s="98"/>
      <c r="I56" s="73"/>
    </row>
    <row r="57" spans="1:9" ht="16.95" customHeight="1" x14ac:dyDescent="0.25">
      <c r="A57" s="4" t="s">
        <v>4</v>
      </c>
      <c r="B57" s="71"/>
      <c r="C57" s="100"/>
      <c r="D57" s="100"/>
      <c r="E57" s="100"/>
      <c r="F57" s="100"/>
      <c r="G57" s="73"/>
      <c r="H57" s="98"/>
      <c r="I57" s="73"/>
    </row>
    <row r="58" spans="1:9" ht="16.95" customHeight="1" x14ac:dyDescent="0.25">
      <c r="A58" s="4" t="s">
        <v>5</v>
      </c>
      <c r="B58" s="71"/>
      <c r="C58" s="72"/>
      <c r="D58" s="72"/>
      <c r="E58" s="72"/>
      <c r="F58" s="72"/>
      <c r="G58" s="73"/>
      <c r="H58" s="92"/>
      <c r="I58" s="73"/>
    </row>
    <row r="59" spans="1:9" ht="16.95" customHeight="1" x14ac:dyDescent="0.25">
      <c r="B59" s="2"/>
      <c r="C59" s="9"/>
      <c r="E59" s="35" t="s">
        <v>20</v>
      </c>
      <c r="F59" s="36" t="s">
        <v>22</v>
      </c>
      <c r="G59" s="5">
        <f>SUM(G54:G58)</f>
        <v>0</v>
      </c>
      <c r="H59" s="56" t="s">
        <v>53</v>
      </c>
      <c r="I59" s="75">
        <f>SUMIF(H54:H58,"=S",I54:I58)+SUMIF(H54:H58,"=H",I54:I58)+SUMIF(H54:H58,"=SN",I54:I58)</f>
        <v>0</v>
      </c>
    </row>
    <row r="60" spans="1:9" ht="16.95" customHeight="1" x14ac:dyDescent="0.25">
      <c r="B60" s="3"/>
      <c r="C60" s="8"/>
      <c r="E60" s="16"/>
      <c r="F60" s="36" t="s">
        <v>50</v>
      </c>
      <c r="G60" s="7">
        <f>(I59+I61)</f>
        <v>0</v>
      </c>
      <c r="H60" s="54" t="s">
        <v>44</v>
      </c>
      <c r="I60" s="82">
        <f>SUMIF(H54:H58,"=CE",I54:I58)</f>
        <v>0</v>
      </c>
    </row>
    <row r="61" spans="1:9" ht="16.95" customHeight="1" x14ac:dyDescent="0.25">
      <c r="A61" s="3"/>
      <c r="B61" s="93" t="s">
        <v>29</v>
      </c>
      <c r="C61" s="3"/>
      <c r="D61" s="3"/>
      <c r="E61" s="16"/>
      <c r="F61" s="35" t="s">
        <v>51</v>
      </c>
      <c r="G61" s="5">
        <f>(G59+G60-I62)</f>
        <v>0</v>
      </c>
      <c r="H61" s="54" t="s">
        <v>52</v>
      </c>
      <c r="I61" s="80">
        <f>SUMIF(H54:H58,"=CU",I54:I58)</f>
        <v>0</v>
      </c>
    </row>
    <row r="62" spans="1:9" ht="16.95" customHeight="1" x14ac:dyDescent="0.25">
      <c r="A62" s="3"/>
      <c r="B62" s="3"/>
      <c r="C62" s="3"/>
      <c r="D62" s="3"/>
      <c r="E62" s="16"/>
      <c r="H62" s="54" t="s">
        <v>60</v>
      </c>
      <c r="I62" s="55">
        <f>IF(G59&gt;40,G59-40,0)</f>
        <v>0</v>
      </c>
    </row>
    <row r="63" spans="1:9" ht="16.95" customHeight="1" x14ac:dyDescent="0.25">
      <c r="A63" s="15" t="s">
        <v>33</v>
      </c>
      <c r="E63" s="3"/>
      <c r="F63" s="3"/>
      <c r="G63" s="3"/>
    </row>
    <row r="64" spans="1:9" ht="16.95" customHeight="1" x14ac:dyDescent="0.25">
      <c r="A64" s="103" t="s">
        <v>45</v>
      </c>
      <c r="B64" s="103"/>
      <c r="C64" s="57">
        <f>SUM(G17,G28,G39,G50,G61)</f>
        <v>0</v>
      </c>
      <c r="D64" s="10" t="s">
        <v>29</v>
      </c>
      <c r="E64" s="3"/>
      <c r="F64" s="3"/>
      <c r="G64" s="3"/>
      <c r="H64" s="3"/>
      <c r="I64" s="3"/>
    </row>
    <row r="65" spans="1:9" ht="16.95" customHeight="1" x14ac:dyDescent="0.25">
      <c r="A65" s="60" t="s">
        <v>59</v>
      </c>
      <c r="B65" s="61"/>
      <c r="C65" s="102">
        <f>(COUNTA(G10:G14)+COUNTA(G21:G25)+COUNTA(G32:G36)+COUNTA(G43:G47)+COUNTA(G54:G58))</f>
        <v>23</v>
      </c>
      <c r="D65" s="10"/>
      <c r="E65" s="3"/>
    </row>
    <row r="66" spans="1:9" ht="16.95" customHeight="1" x14ac:dyDescent="0.25">
      <c r="A66" s="48"/>
      <c r="B66" s="3"/>
      <c r="C66" s="3"/>
      <c r="D66" s="3"/>
      <c r="E66" s="3"/>
      <c r="F66" t="s">
        <v>23</v>
      </c>
      <c r="H66" s="95"/>
      <c r="I66" s="85"/>
    </row>
    <row r="67" spans="1:9" ht="16.95" customHeight="1" x14ac:dyDescent="0.25">
      <c r="A67" s="48"/>
      <c r="B67" s="3"/>
      <c r="C67" s="3"/>
      <c r="D67" s="3"/>
      <c r="E67" s="3"/>
    </row>
    <row r="68" spans="1:9" ht="21.75" customHeight="1" thickBot="1" x14ac:dyDescent="0.3">
      <c r="A68" s="104" t="s">
        <v>32</v>
      </c>
      <c r="B68" s="104"/>
      <c r="C68" s="104"/>
      <c r="D68" s="104"/>
      <c r="E68" s="104"/>
      <c r="F68" s="104"/>
      <c r="G68" s="104"/>
      <c r="H68" s="104"/>
      <c r="I68" s="104"/>
    </row>
    <row r="69" spans="1:9" ht="16.95" customHeight="1" x14ac:dyDescent="0.25">
      <c r="A69" s="37" t="s">
        <v>37</v>
      </c>
      <c r="B69" s="22"/>
      <c r="C69" s="22"/>
      <c r="D69" s="22"/>
      <c r="E69" s="38"/>
      <c r="F69" s="38"/>
      <c r="G69" s="38"/>
      <c r="H69" s="38"/>
      <c r="I69" s="23"/>
    </row>
    <row r="70" spans="1:9" ht="16.95" customHeight="1" x14ac:dyDescent="0.25">
      <c r="A70" s="39" t="s">
        <v>36</v>
      </c>
      <c r="B70" s="10"/>
      <c r="C70" s="10"/>
      <c r="D70" s="10"/>
      <c r="E70" s="3"/>
      <c r="F70" s="3"/>
      <c r="G70" s="93"/>
      <c r="H70" s="3"/>
      <c r="I70" s="25"/>
    </row>
    <row r="71" spans="1:9" ht="16.95" customHeight="1" x14ac:dyDescent="0.25">
      <c r="A71" s="91" t="s">
        <v>42</v>
      </c>
      <c r="B71" s="90">
        <f>SUM(I60,I49,I38,I27,I16)</f>
        <v>0</v>
      </c>
      <c r="C71" s="10"/>
      <c r="D71" s="10" t="s">
        <v>29</v>
      </c>
      <c r="E71" s="3"/>
      <c r="F71" s="3"/>
      <c r="G71" s="3" t="s">
        <v>29</v>
      </c>
      <c r="H71" s="3"/>
      <c r="I71" s="25"/>
    </row>
    <row r="72" spans="1:9" ht="16.95" customHeight="1" x14ac:dyDescent="0.25">
      <c r="A72" s="91" t="s">
        <v>43</v>
      </c>
      <c r="B72" s="90">
        <f>SUM(I61,I50,I39,I28,I17)</f>
        <v>0</v>
      </c>
      <c r="C72" s="105"/>
      <c r="D72" s="106"/>
      <c r="E72" s="106"/>
      <c r="F72" s="3"/>
      <c r="G72" s="3" t="s">
        <v>29</v>
      </c>
      <c r="H72" s="3"/>
      <c r="I72" s="25"/>
    </row>
    <row r="73" spans="1:9" x14ac:dyDescent="0.25">
      <c r="A73" s="24"/>
      <c r="B73" s="10"/>
      <c r="C73" s="10"/>
      <c r="D73" s="10"/>
      <c r="E73" s="3"/>
      <c r="F73" s="3"/>
      <c r="G73" s="3"/>
      <c r="H73" s="3"/>
      <c r="I73" s="25"/>
    </row>
    <row r="74" spans="1:9" ht="16.95" customHeight="1" x14ac:dyDescent="0.25">
      <c r="A74" s="39" t="s">
        <v>61</v>
      </c>
      <c r="B74" s="10"/>
      <c r="C74" s="10"/>
      <c r="D74" s="10"/>
      <c r="E74" s="3"/>
      <c r="F74" s="3" t="s">
        <v>30</v>
      </c>
      <c r="G74" s="3"/>
      <c r="H74" s="3"/>
      <c r="I74" s="25"/>
    </row>
    <row r="75" spans="1:9" ht="16.95" customHeight="1" x14ac:dyDescent="0.25">
      <c r="A75" s="39" t="s">
        <v>15</v>
      </c>
      <c r="B75" s="10"/>
      <c r="C75" s="10"/>
      <c r="D75" s="10"/>
      <c r="E75" s="3"/>
      <c r="F75" s="3"/>
      <c r="G75" s="3"/>
      <c r="H75" s="3"/>
      <c r="I75" s="25"/>
    </row>
    <row r="76" spans="1:9" ht="16.95" customHeight="1" x14ac:dyDescent="0.25">
      <c r="A76" s="40" t="s">
        <v>42</v>
      </c>
      <c r="B76" s="57">
        <v>0</v>
      </c>
      <c r="C76" s="10"/>
      <c r="D76" s="10" t="s">
        <v>29</v>
      </c>
      <c r="E76" s="3"/>
      <c r="F76" s="3"/>
      <c r="G76" s="3"/>
      <c r="H76" s="3"/>
      <c r="I76" s="25"/>
    </row>
    <row r="77" spans="1:9" ht="16.95" customHeight="1" x14ac:dyDescent="0.25">
      <c r="A77" s="24"/>
      <c r="B77" s="10"/>
      <c r="C77" s="10"/>
      <c r="D77" s="10" t="s">
        <v>29</v>
      </c>
      <c r="E77" s="3"/>
      <c r="F77" s="3"/>
      <c r="G77" s="3"/>
      <c r="H77" s="3"/>
      <c r="I77" s="25"/>
    </row>
    <row r="78" spans="1:9" ht="16.95" customHeight="1" thickBot="1" x14ac:dyDescent="0.3">
      <c r="A78" s="26"/>
      <c r="B78" s="27"/>
      <c r="C78" s="27"/>
      <c r="D78" s="27"/>
      <c r="E78" s="11"/>
      <c r="F78" s="11"/>
      <c r="G78" s="11"/>
      <c r="H78" s="11"/>
      <c r="I78" s="44"/>
    </row>
    <row r="79" spans="1:9" ht="15" customHeight="1" x14ac:dyDescent="0.25">
      <c r="A79" s="62"/>
      <c r="B79" s="63"/>
      <c r="C79" s="63"/>
      <c r="D79" s="63"/>
      <c r="E79" s="63"/>
      <c r="F79" s="63"/>
      <c r="G79" s="63"/>
      <c r="H79" s="63"/>
      <c r="I79" s="64"/>
    </row>
    <row r="80" spans="1:9" ht="15" customHeight="1" x14ac:dyDescent="0.25">
      <c r="A80" s="65"/>
      <c r="B80" s="52"/>
      <c r="C80" s="51"/>
      <c r="D80" s="51"/>
      <c r="E80" s="51"/>
      <c r="F80" s="51"/>
      <c r="G80" s="51"/>
      <c r="H80" s="51"/>
      <c r="I80" s="66"/>
    </row>
    <row r="81" spans="1:9" ht="15" customHeight="1" x14ac:dyDescent="0.25">
      <c r="A81" s="65"/>
      <c r="B81" s="52"/>
      <c r="C81" s="51"/>
      <c r="D81" s="51"/>
      <c r="E81" s="51"/>
      <c r="F81" s="51"/>
      <c r="G81" s="51"/>
      <c r="H81" s="51"/>
      <c r="I81" s="66"/>
    </row>
    <row r="82" spans="1:9" ht="15" customHeight="1" thickBot="1" x14ac:dyDescent="0.3">
      <c r="A82" s="67" t="s">
        <v>27</v>
      </c>
      <c r="B82" s="68"/>
      <c r="C82" s="11"/>
      <c r="D82" s="69"/>
      <c r="E82" s="69"/>
      <c r="F82" s="69"/>
      <c r="G82" s="69"/>
      <c r="H82" s="69"/>
      <c r="I82" s="44"/>
    </row>
    <row r="83" spans="1:9" x14ac:dyDescent="0.25">
      <c r="A83" s="45" t="s">
        <v>34</v>
      </c>
      <c r="B83" s="46"/>
      <c r="C83" s="47"/>
      <c r="D83" s="46"/>
      <c r="E83" s="46"/>
      <c r="F83" s="38"/>
      <c r="G83" s="38"/>
      <c r="H83" s="38"/>
      <c r="I83" s="23"/>
    </row>
    <row r="84" spans="1:9" x14ac:dyDescent="0.25">
      <c r="A84" s="42" t="s">
        <v>35</v>
      </c>
      <c r="B84" s="16"/>
      <c r="C84" s="17"/>
      <c r="D84" s="16"/>
      <c r="E84" s="16"/>
      <c r="F84" s="3"/>
      <c r="G84" s="3"/>
      <c r="H84" s="3"/>
      <c r="I84" s="25"/>
    </row>
    <row r="85" spans="1:9" ht="17.25" customHeight="1" x14ac:dyDescent="0.25">
      <c r="A85" s="40" t="s">
        <v>22</v>
      </c>
      <c r="B85" s="57">
        <f>C64</f>
        <v>0</v>
      </c>
      <c r="C85" s="10"/>
      <c r="D85" s="21" t="s">
        <v>48</v>
      </c>
      <c r="E85" s="57"/>
      <c r="F85" s="3"/>
      <c r="G85" s="21" t="s">
        <v>49</v>
      </c>
      <c r="H85" s="57">
        <f>B85*E85</f>
        <v>0</v>
      </c>
      <c r="I85" s="25"/>
    </row>
    <row r="86" spans="1:9" ht="18" customHeight="1" x14ac:dyDescent="0.25">
      <c r="A86" s="40" t="s">
        <v>60</v>
      </c>
      <c r="B86" s="57">
        <f>B76</f>
        <v>0</v>
      </c>
      <c r="C86" s="10"/>
      <c r="D86" s="21" t="s">
        <v>48</v>
      </c>
      <c r="E86" s="57"/>
      <c r="F86" s="3"/>
      <c r="G86" s="21" t="s">
        <v>62</v>
      </c>
      <c r="H86" s="57">
        <f>B86*E86</f>
        <v>0</v>
      </c>
      <c r="I86" s="25"/>
    </row>
    <row r="87" spans="1:9" ht="18" customHeight="1" x14ac:dyDescent="0.25">
      <c r="A87" s="24"/>
      <c r="B87" s="10"/>
      <c r="C87" s="10"/>
      <c r="D87" s="10"/>
      <c r="E87" s="3"/>
      <c r="F87" s="3"/>
      <c r="G87" s="53" t="s">
        <v>46</v>
      </c>
      <c r="H87" s="57">
        <f>SUM(H85:H86)</f>
        <v>0</v>
      </c>
      <c r="I87" s="25"/>
    </row>
    <row r="88" spans="1:9" ht="15.75" customHeight="1" thickBot="1" x14ac:dyDescent="0.3">
      <c r="A88" s="43"/>
      <c r="B88" s="11"/>
      <c r="C88" s="11"/>
      <c r="D88" s="11"/>
      <c r="E88" s="11"/>
      <c r="F88" s="11"/>
      <c r="G88" s="11"/>
      <c r="H88" s="11"/>
      <c r="I88" s="44"/>
    </row>
    <row r="89" spans="1:9" ht="15" customHeight="1" x14ac:dyDescent="0.25">
      <c r="A89" s="70"/>
      <c r="B89" s="38"/>
      <c r="C89" s="38"/>
      <c r="D89" s="38"/>
      <c r="E89" s="38"/>
      <c r="F89" s="94" t="s">
        <v>29</v>
      </c>
      <c r="G89" s="38"/>
      <c r="H89" s="38"/>
      <c r="I89" s="23"/>
    </row>
    <row r="90" spans="1:9" ht="15" customHeight="1" thickBot="1" x14ac:dyDescent="0.3">
      <c r="A90" s="49" t="s">
        <v>46</v>
      </c>
      <c r="B90" s="11"/>
      <c r="C90" s="3" t="s">
        <v>47</v>
      </c>
      <c r="D90" s="11"/>
      <c r="E90" s="3" t="s">
        <v>40</v>
      </c>
      <c r="F90" s="88">
        <f>H87</f>
        <v>0</v>
      </c>
      <c r="G90" s="12" t="s">
        <v>28</v>
      </c>
      <c r="H90" s="11"/>
      <c r="I90" s="44"/>
    </row>
    <row r="91" spans="1:9" x14ac:dyDescent="0.25">
      <c r="A91" s="41"/>
      <c r="B91" s="3"/>
      <c r="C91" s="3"/>
      <c r="D91" s="3"/>
      <c r="E91" s="3"/>
      <c r="F91" s="3"/>
      <c r="G91" s="3"/>
      <c r="H91" s="3"/>
      <c r="I91" s="25"/>
    </row>
    <row r="92" spans="1:9" ht="13.8" thickBot="1" x14ac:dyDescent="0.3">
      <c r="A92" s="49" t="s">
        <v>46</v>
      </c>
      <c r="B92" s="11"/>
      <c r="C92" s="3" t="s">
        <v>47</v>
      </c>
      <c r="D92" s="11"/>
      <c r="E92" s="3" t="s">
        <v>40</v>
      </c>
      <c r="F92" s="11"/>
      <c r="G92" s="12" t="s">
        <v>28</v>
      </c>
      <c r="H92" s="11"/>
      <c r="I92" s="44"/>
    </row>
    <row r="93" spans="1:9" x14ac:dyDescent="0.25">
      <c r="A93" s="41" t="s">
        <v>29</v>
      </c>
      <c r="B93" s="3"/>
      <c r="C93" s="3"/>
      <c r="D93" s="3"/>
      <c r="E93" s="3"/>
      <c r="F93" s="3"/>
      <c r="G93" s="3"/>
      <c r="H93" s="3"/>
      <c r="I93" s="25"/>
    </row>
    <row r="94" spans="1:9" ht="13.8" thickBot="1" x14ac:dyDescent="0.3">
      <c r="A94" s="49" t="s">
        <v>46</v>
      </c>
      <c r="B94" s="11"/>
      <c r="C94" s="3" t="s">
        <v>47</v>
      </c>
      <c r="D94" s="11"/>
      <c r="E94" s="3" t="s">
        <v>40</v>
      </c>
      <c r="F94" s="11"/>
      <c r="G94" s="12" t="s">
        <v>28</v>
      </c>
      <c r="H94" s="11"/>
      <c r="I94" s="44"/>
    </row>
    <row r="95" spans="1:9" x14ac:dyDescent="0.25">
      <c r="A95" s="41"/>
      <c r="B95" s="3"/>
      <c r="C95" s="3"/>
      <c r="D95" s="3"/>
      <c r="E95" s="3"/>
      <c r="F95" s="3"/>
      <c r="G95" s="3"/>
      <c r="H95" s="3"/>
      <c r="I95" s="25"/>
    </row>
    <row r="96" spans="1:9" ht="13.8" thickBot="1" x14ac:dyDescent="0.3">
      <c r="A96" s="49" t="s">
        <v>46</v>
      </c>
      <c r="B96" s="11"/>
      <c r="C96" s="3" t="s">
        <v>47</v>
      </c>
      <c r="D96" s="11"/>
      <c r="E96" s="3" t="s">
        <v>40</v>
      </c>
      <c r="F96" s="11"/>
      <c r="G96" s="12" t="s">
        <v>28</v>
      </c>
      <c r="H96" s="11"/>
      <c r="I96" s="44"/>
    </row>
    <row r="97" spans="1:9" ht="13.8" thickBot="1" x14ac:dyDescent="0.3">
      <c r="A97" s="41"/>
      <c r="B97" s="3"/>
      <c r="C97" s="3"/>
      <c r="D97" s="3"/>
      <c r="E97" s="3"/>
      <c r="F97" s="3"/>
      <c r="G97" s="3"/>
      <c r="H97" s="3"/>
      <c r="I97" s="25"/>
    </row>
    <row r="98" spans="1:9" ht="18" customHeight="1" thickBot="1" x14ac:dyDescent="0.3">
      <c r="A98" s="41"/>
      <c r="B98" s="3"/>
      <c r="C98" s="3"/>
      <c r="D98" s="3"/>
      <c r="E98" s="50" t="s">
        <v>41</v>
      </c>
      <c r="F98" s="89">
        <f>SUM(F90:F97)</f>
        <v>0</v>
      </c>
      <c r="G98" s="3"/>
      <c r="H98" s="3"/>
      <c r="I98" s="25"/>
    </row>
    <row r="99" spans="1:9" ht="27.75" customHeight="1" thickBot="1" x14ac:dyDescent="0.3">
      <c r="A99" s="43"/>
      <c r="B99" s="11"/>
      <c r="C99" s="11"/>
      <c r="D99" s="11"/>
      <c r="E99" s="11"/>
      <c r="F99" s="11"/>
      <c r="G99" s="11"/>
      <c r="H99" s="11"/>
      <c r="I99" s="44"/>
    </row>
    <row r="102" spans="1:9" ht="19.5" customHeight="1" thickBot="1" x14ac:dyDescent="0.3">
      <c r="A102" t="s">
        <v>57</v>
      </c>
      <c r="B102" s="11"/>
      <c r="C102" s="11"/>
    </row>
    <row r="103" spans="1:9" ht="20.25" customHeight="1" thickBot="1" x14ac:dyDescent="0.3">
      <c r="A103" t="s">
        <v>58</v>
      </c>
      <c r="B103" s="59"/>
    </row>
  </sheetData>
  <mergeCells count="3">
    <mergeCell ref="A64:B64"/>
    <mergeCell ref="A68:I68"/>
    <mergeCell ref="C72:E72"/>
  </mergeCells>
  <phoneticPr fontId="2" type="noConversion"/>
  <pageMargins left="0.45" right="0.26" top="0.33" bottom="0.17" header="0.17" footer="0.17"/>
  <pageSetup scale="83" orientation="portrait" copies="2"/>
  <headerFooter alignWithMargins="0"/>
  <rowBreaks count="1" manualBreakCount="1">
    <brk id="5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August2022</vt:lpstr>
    </vt:vector>
  </TitlesOfParts>
  <Company>Lewis-Palmer School District #38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sharness</dc:creator>
  <cp:lastModifiedBy>Marc Brocklehurst</cp:lastModifiedBy>
  <cp:lastPrinted>2012-10-15T20:37:10Z</cp:lastPrinted>
  <dcterms:created xsi:type="dcterms:W3CDTF">2005-03-28T22:43:57Z</dcterms:created>
  <dcterms:modified xsi:type="dcterms:W3CDTF">2022-07-12T22:08:20Z</dcterms:modified>
</cp:coreProperties>
</file>